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eneral Government\Communications\Internal\Kate Z\A11y\Fire\Updated Docs\"/>
    </mc:Choice>
  </mc:AlternateContent>
  <xr:revisionPtr revIDLastSave="0" documentId="8_{C33F045E-40DA-4AFB-B7C3-A14F193285D9}" xr6:coauthVersionLast="47" xr6:coauthVersionMax="47" xr10:uidLastSave="{00000000-0000-0000-0000-000000000000}"/>
  <bookViews>
    <workbookView xWindow="32835" yWindow="1215" windowWidth="21600" windowHeight="12645" xr2:uid="{83ED51A2-C5F2-47AD-A48F-030F89F33E43}"/>
  </bookViews>
  <sheets>
    <sheet name="Permit Fee Worksheet" sheetId="1" r:id="rId1"/>
  </sheets>
  <definedNames>
    <definedName name="Permit_Fee_Calculator">Permit_Fee_Calc[#All]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F3" i="1" s="1"/>
  <c r="D4" i="1"/>
  <c r="F4" i="1" s="1"/>
  <c r="H4" i="1" s="1"/>
  <c r="D5" i="1"/>
  <c r="F5" i="1" s="1"/>
  <c r="G5" i="1" s="1"/>
  <c r="D6" i="1"/>
  <c r="F6" i="1" s="1"/>
  <c r="H6" i="1" s="1"/>
  <c r="D7" i="1"/>
  <c r="D8" i="1"/>
  <c r="F8" i="1" s="1"/>
  <c r="H8" i="1" s="1"/>
  <c r="D2" i="1"/>
  <c r="F7" i="1"/>
  <c r="H7" i="1" s="1"/>
  <c r="H2" i="1"/>
  <c r="G2" i="1"/>
  <c r="I2" i="1" s="1"/>
  <c r="G3" i="1" l="1"/>
  <c r="H3" i="1"/>
  <c r="H5" i="1"/>
  <c r="I5" i="1" s="1"/>
  <c r="G8" i="1"/>
  <c r="I8" i="1" s="1"/>
  <c r="G7" i="1"/>
  <c r="I7" i="1" s="1"/>
  <c r="G6" i="1"/>
  <c r="I6" i="1" s="1"/>
  <c r="G4" i="1"/>
  <c r="I4" i="1" s="1"/>
  <c r="I3" i="1" l="1"/>
</calcChain>
</file>

<file path=xl/sharedStrings.xml><?xml version="1.0" encoding="utf-8"?>
<sst xmlns="http://schemas.openxmlformats.org/spreadsheetml/2006/main" count="22" uniqueCount="22">
  <si>
    <t>Total Valuation of Project</t>
  </si>
  <si>
    <t>FEE</t>
  </si>
  <si>
    <t>Enter Valuation Here</t>
  </si>
  <si>
    <t>Valuation Rounded up to nearest $1000</t>
  </si>
  <si>
    <t>Base Fee</t>
  </si>
  <si>
    <t>Plan Review Fee 0.72</t>
  </si>
  <si>
    <t>Permit Fee</t>
  </si>
  <si>
    <t>AMOUNT DUE</t>
  </si>
  <si>
    <t>Additional Fee</t>
  </si>
  <si>
    <t>$2,001.00 to $25,000.00</t>
  </si>
  <si>
    <t>$1.00 to $,2000.00</t>
  </si>
  <si>
    <t>$76.18 for the first $2,000.00 plus $15.40 for each additional $1,000.00 or fraction thereof, to and including $25,000.00</t>
  </si>
  <si>
    <t>$25,001.00 to $50,000.00</t>
  </si>
  <si>
    <t>$430.37 for the first $25,000.00 plus $11.11 for each additional $1,000.00 or fraction thereof, up to and including $50,000.00</t>
  </si>
  <si>
    <t>$50,001.00 to $100,000.00</t>
  </si>
  <si>
    <t>$100,001.00 to $500,000.00</t>
  </si>
  <si>
    <t>$708.13 for the first $50,000.00 plus $7.77 for each additional $1,000.00 or fraction thereof, to and including $100,000.00</t>
  </si>
  <si>
    <t>$1,093.13 for the first $100,000.00 plus $6.16 for each additional $1,000.00 or fraction thereof, to and including $500,000.00</t>
  </si>
  <si>
    <t>$500,001.00 to $1,000,000.00</t>
  </si>
  <si>
    <t>$1,000,001.00 and up</t>
  </si>
  <si>
    <t>$3,557.13 for the first $500,000.00 plus $5.23 for each additional $1,000.00 or fraction thereof, to and including $1,000,000.00</t>
  </si>
  <si>
    <t>$6,169.63 for the first $1,000,000.00 plus $4.02 for each additional $1,000.00 or fraction thereof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</si>
</sst>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4">
    <dxf>
      <numFmt numFmtId="164" formatCode="&quot;$&quot;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 style="medium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33CA7F-6144-4F64-9873-E305C089E1A8}" name="Permit_Fee_Calc" displayName="Permit_Fee_Calc" ref="A1:I8" totalsRowShown="0" headerRowDxfId="13" dataDxfId="11" headerRowBorderDxfId="12" tableBorderDxfId="10" totalsRowBorderDxfId="9">
  <autoFilter ref="A1:I8" xr:uid="{9D33CA7F-6144-4F64-9873-E305C089E1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E272979-2B62-4B1E-A5B1-E42661D1F243}" name="Total Valuation of Project" dataDxfId="8"/>
    <tableColumn id="2" xr3:uid="{8E65402B-A5EB-436C-B793-49CE838064E6}" name="FEE" dataDxfId="7"/>
    <tableColumn id="3" xr3:uid="{F295156F-36D9-4677-AA7E-0793434B11E4}" name="Enter Valuation Here" dataDxfId="6"/>
    <tableColumn id="4" xr3:uid="{FA78599E-4717-46DF-8B2F-F416BF8C968B}" name="Valuation Rounded up to nearest $1000" dataDxfId="5">
      <calculatedColumnFormula>ROUNDUP(C2,-3)</calculatedColumnFormula>
    </tableColumn>
    <tableColumn id="5" xr3:uid="{85B7B4BD-357D-4EEA-A905-FEA2257B4A22}" name="Base Fee" dataDxfId="4"/>
    <tableColumn id="6" xr3:uid="{7274C193-2063-4B58-8DDA-6C30F367C558}" name="Additional Fee" dataDxfId="3"/>
    <tableColumn id="7" xr3:uid="{FB0806AC-3C1E-4332-86F7-449F7C39C18A}" name="Plan Review Fee 0.72" dataDxfId="2">
      <calculatedColumnFormula>(E2+F2)*0.72</calculatedColumnFormula>
    </tableColumn>
    <tableColumn id="8" xr3:uid="{677CCEBB-7913-46F2-B569-EE8DDD33B278}" name="Permit Fee" dataDxfId="1">
      <calculatedColumnFormula>E2+F2</calculatedColumnFormula>
    </tableColumn>
    <tableColumn id="9" xr3:uid="{F0658DAD-36F7-46D2-8429-8466096B4E1E}" name="AMOUNT DUE" dataDxfId="0">
      <calculatedColumnFormula>SUM(G2:H2)</calculatedColumnFormula>
    </tableColumn>
  </tableColumns>
  <tableStyleInfo name="TableStyleLight9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38D0-BF05-4D37-A538-D894A6E58B89}">
  <dimension ref="A1:I8"/>
  <sheetViews>
    <sheetView tabSelected="1" workbookViewId="0">
      <selection activeCell="C2" sqref="C2"/>
    </sheetView>
  </sheetViews>
  <sheetFormatPr defaultRowHeight="15.75" x14ac:dyDescent="0.25"/>
  <cols>
    <col min="1" max="1" width="14.625" customWidth="1"/>
    <col min="2" max="2" width="43.125" customWidth="1"/>
    <col min="3" max="3" width="15.5" style="1" customWidth="1"/>
    <col min="4" max="4" width="16.125" style="2" customWidth="1"/>
    <col min="5" max="9" width="10.625" style="2" customWidth="1"/>
  </cols>
  <sheetData>
    <row r="1" spans="1:9" ht="48" thickBot="1" x14ac:dyDescent="0.3">
      <c r="A1" s="6" t="s">
        <v>0</v>
      </c>
      <c r="B1" s="7" t="s">
        <v>1</v>
      </c>
      <c r="C1" s="18" t="s">
        <v>2</v>
      </c>
      <c r="D1" s="8" t="s">
        <v>3</v>
      </c>
      <c r="E1" s="8" t="s">
        <v>4</v>
      </c>
      <c r="F1" s="8" t="s">
        <v>8</v>
      </c>
      <c r="G1" s="8" t="s">
        <v>5</v>
      </c>
      <c r="H1" s="8" t="s">
        <v>6</v>
      </c>
      <c r="I1" s="12" t="s">
        <v>7</v>
      </c>
    </row>
    <row r="2" spans="1:9" ht="32.25" thickBot="1" x14ac:dyDescent="0.3">
      <c r="A2" s="4" t="s">
        <v>10</v>
      </c>
      <c r="B2" s="13">
        <v>55</v>
      </c>
      <c r="C2" s="19"/>
      <c r="D2" s="16">
        <f>ROUNDUP(C2,-3)</f>
        <v>0</v>
      </c>
      <c r="E2" s="3">
        <v>55</v>
      </c>
      <c r="F2" s="3">
        <v>0</v>
      </c>
      <c r="G2" s="3">
        <f>(E2+F2)*0.72</f>
        <v>39.6</v>
      </c>
      <c r="H2" s="3">
        <f>E2+F2</f>
        <v>55</v>
      </c>
      <c r="I2" s="5">
        <f>SUM(G2:H2)</f>
        <v>94.6</v>
      </c>
    </row>
    <row r="3" spans="1:9" ht="48" thickBot="1" x14ac:dyDescent="0.3">
      <c r="A3" s="4" t="s">
        <v>9</v>
      </c>
      <c r="B3" s="14" t="s">
        <v>11</v>
      </c>
      <c r="C3" s="19"/>
      <c r="D3" s="16">
        <f t="shared" ref="D3:D8" si="0">ROUNDUP(C3,-3)</f>
        <v>0</v>
      </c>
      <c r="E3" s="3">
        <v>76.180000000000007</v>
      </c>
      <c r="F3" s="3">
        <f>(D3-2000)*(0.0154)</f>
        <v>-30.8</v>
      </c>
      <c r="G3" s="3">
        <f t="shared" ref="G3:G8" si="1">(E3+F3)*0.72</f>
        <v>32.673600000000008</v>
      </c>
      <c r="H3" s="3">
        <f t="shared" ref="H3:H8" si="2">E3+F3</f>
        <v>45.38000000000001</v>
      </c>
      <c r="I3" s="5">
        <f t="shared" ref="I3:I8" si="3">SUM(G3:H3)</f>
        <v>78.053600000000017</v>
      </c>
    </row>
    <row r="4" spans="1:9" ht="48" thickBot="1" x14ac:dyDescent="0.3">
      <c r="A4" s="4" t="s">
        <v>12</v>
      </c>
      <c r="B4" s="14" t="s">
        <v>13</v>
      </c>
      <c r="C4" s="19"/>
      <c r="D4" s="16">
        <f t="shared" si="0"/>
        <v>0</v>
      </c>
      <c r="E4" s="3">
        <v>430.37</v>
      </c>
      <c r="F4" s="3">
        <f>(D4-25000)*(0.01111)</f>
        <v>-277.75</v>
      </c>
      <c r="G4" s="3">
        <f t="shared" si="1"/>
        <v>109.88639999999999</v>
      </c>
      <c r="H4" s="3">
        <f t="shared" si="2"/>
        <v>152.62</v>
      </c>
      <c r="I4" s="5">
        <f t="shared" si="3"/>
        <v>262.50639999999999</v>
      </c>
    </row>
    <row r="5" spans="1:9" ht="48" thickBot="1" x14ac:dyDescent="0.3">
      <c r="A5" s="4" t="s">
        <v>14</v>
      </c>
      <c r="B5" s="14" t="s">
        <v>16</v>
      </c>
      <c r="C5" s="19"/>
      <c r="D5" s="16">
        <f t="shared" si="0"/>
        <v>0</v>
      </c>
      <c r="E5" s="3">
        <v>708.13</v>
      </c>
      <c r="F5" s="3">
        <f>(D5-50000)*(0.00777)</f>
        <v>-388.5</v>
      </c>
      <c r="G5" s="3">
        <f t="shared" si="1"/>
        <v>230.1336</v>
      </c>
      <c r="H5" s="3">
        <f t="shared" si="2"/>
        <v>319.63</v>
      </c>
      <c r="I5" s="5">
        <f t="shared" si="3"/>
        <v>549.7636</v>
      </c>
    </row>
    <row r="6" spans="1:9" ht="48" thickBot="1" x14ac:dyDescent="0.3">
      <c r="A6" s="4" t="s">
        <v>15</v>
      </c>
      <c r="B6" s="14" t="s">
        <v>17</v>
      </c>
      <c r="C6" s="19"/>
      <c r="D6" s="16">
        <f t="shared" si="0"/>
        <v>0</v>
      </c>
      <c r="E6" s="3">
        <v>1093.1300000000001</v>
      </c>
      <c r="F6" s="3">
        <f>(D6-100000)*(0.00616)</f>
        <v>-616</v>
      </c>
      <c r="G6" s="3">
        <f t="shared" si="1"/>
        <v>343.53360000000009</v>
      </c>
      <c r="H6" s="3">
        <f t="shared" si="2"/>
        <v>477.13000000000011</v>
      </c>
      <c r="I6" s="5">
        <f t="shared" si="3"/>
        <v>820.6636000000002</v>
      </c>
    </row>
    <row r="7" spans="1:9" ht="48" thickBot="1" x14ac:dyDescent="0.3">
      <c r="A7" s="4" t="s">
        <v>18</v>
      </c>
      <c r="B7" s="14" t="s">
        <v>20</v>
      </c>
      <c r="C7" s="19"/>
      <c r="D7" s="16">
        <f t="shared" si="0"/>
        <v>0</v>
      </c>
      <c r="E7" s="3">
        <v>3557.13</v>
      </c>
      <c r="F7" s="3">
        <f>(D7-500000)*(0.00523)</f>
        <v>-2615</v>
      </c>
      <c r="G7" s="3">
        <f t="shared" si="1"/>
        <v>678.33360000000005</v>
      </c>
      <c r="H7" s="3">
        <f t="shared" si="2"/>
        <v>942.13000000000011</v>
      </c>
      <c r="I7" s="5">
        <f t="shared" si="3"/>
        <v>1620.4636</v>
      </c>
    </row>
    <row r="8" spans="1:9" ht="32.25" thickBot="1" x14ac:dyDescent="0.3">
      <c r="A8" s="9" t="s">
        <v>19</v>
      </c>
      <c r="B8" s="15" t="s">
        <v>21</v>
      </c>
      <c r="C8" s="19"/>
      <c r="D8" s="17">
        <f t="shared" si="0"/>
        <v>0</v>
      </c>
      <c r="E8" s="10">
        <v>6169.63</v>
      </c>
      <c r="F8" s="10">
        <f>(D8-1000000)*(0.00402)</f>
        <v>-4020</v>
      </c>
      <c r="G8" s="10">
        <f t="shared" si="1"/>
        <v>1547.7336</v>
      </c>
      <c r="H8" s="10">
        <f t="shared" si="2"/>
        <v>2149.63</v>
      </c>
      <c r="I8" s="11">
        <f t="shared" si="3"/>
        <v>3697.3636000000001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Permit Fee Worksheet</vt:lpstr>
      <vt:lpstr>Permit_Fee_Calculator</vt:lpstr>
    </vt:vector>
  </TitlesOfParts>
  <Company>City of Steamboat Springs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 Permit Fee Calculator 2025</dc:title>
  <dc:creator>Steamboat Springs Fire Rescue</dc:creator>
  <cp:lastModifiedBy>Kate Znamenacek</cp:lastModifiedBy>
  <dcterms:created xsi:type="dcterms:W3CDTF">2025-01-09T20:15:17Z</dcterms:created>
  <dcterms:modified xsi:type="dcterms:W3CDTF">2025-05-22T22:41:28Z</dcterms:modified>
</cp:coreProperties>
</file>